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cy\Downloads\"/>
    </mc:Choice>
  </mc:AlternateContent>
  <bookViews>
    <workbookView xWindow="0" yWindow="0" windowWidth="23040" windowHeight="9264"/>
  </bookViews>
  <sheets>
    <sheet name="remuneraciones ingreso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6" i="1"/>
  <c r="J4" i="1"/>
  <c r="H7" i="1"/>
  <c r="H5" i="1"/>
  <c r="H3" i="1"/>
  <c r="I4" i="1"/>
  <c r="J7" i="1" l="1"/>
  <c r="I7" i="1"/>
  <c r="J6" i="1"/>
  <c r="I6" i="1"/>
  <c r="J5" i="1"/>
  <c r="I5" i="1"/>
  <c r="A4" i="1"/>
  <c r="A5" i="1" s="1"/>
  <c r="A6" i="1" s="1"/>
  <c r="A7" i="1" s="1"/>
  <c r="J3" i="1"/>
  <c r="I3" i="1"/>
  <c r="A3" i="1"/>
  <c r="M7" i="1" l="1"/>
  <c r="M6" i="1"/>
  <c r="M5" i="1"/>
  <c r="M4" i="1"/>
  <c r="M3" i="1"/>
</calcChain>
</file>

<file path=xl/sharedStrings.xml><?xml version="1.0" encoding="utf-8"?>
<sst xmlns="http://schemas.openxmlformats.org/spreadsheetml/2006/main" count="45" uniqueCount="29">
  <si>
    <t>Numeración</t>
  </si>
  <si>
    <t>Apellidos y nombres de los servidores y servidoras</t>
  </si>
  <si>
    <t>Puesto Institucional </t>
  </si>
  <si>
    <t>Régimen laboral al que pertenece </t>
  </si>
  <si>
    <t>Número de partida presupuestaria</t>
  </si>
  <si>
    <t>Grado jerárquico o escala al que pertenece el puesto</t>
  </si>
  <si>
    <t>Remuneración mensual unificada</t>
  </si>
  <si>
    <t>Remuneración unificada (anual)</t>
  </si>
  <si>
    <t>Décimo Tercera Remuneración</t>
  </si>
  <si>
    <t>Décima Cuarta Remuneración</t>
  </si>
  <si>
    <t>Horas suplementarias y extraordinarias</t>
  </si>
  <si>
    <t>Encargos y subrogaciones</t>
  </si>
  <si>
    <t>Total ingresos adicionales</t>
  </si>
  <si>
    <t>SILVA VILCACUNDO LUIS GUSTAVO</t>
  </si>
  <si>
    <t>PRESIDENTE</t>
  </si>
  <si>
    <t>NO APLICA REMUNERACIÓN PARA ESTA DIGNIDAD</t>
  </si>
  <si>
    <t>JORGE EDUARDO LASCANO MERINO</t>
  </si>
  <si>
    <t>SECRETARIO DEL CCPDM</t>
  </si>
  <si>
    <t>1.-SERVICIO CIVIL PUBLICO (LOSEP)</t>
  </si>
  <si>
    <t>5.1.05.10</t>
  </si>
  <si>
    <t>NELLY CECILIA PAGUAY GUARCO</t>
  </si>
  <si>
    <t>ADMINISTRATIVA FINANCIERA</t>
  </si>
  <si>
    <t xml:space="preserve">1.-SERVICIO CIVIL PUBLICO (LOSEP) </t>
  </si>
  <si>
    <t>PAULA NAYELY REYES GUEVARA</t>
  </si>
  <si>
    <t xml:space="preserve">TECNICA DE TRANSVERSALIZACIÓN </t>
  </si>
  <si>
    <t>EDGAR ANDRES PRECIADO OCHO</t>
  </si>
  <si>
    <t>SECRETARIO DE LA JUNTA CANTONAL DE PROTECCION DE DERECHOS</t>
  </si>
  <si>
    <t>JANNY MARIANELA ALVAREZ ESCOBAR</t>
  </si>
  <si>
    <t>ASITENTE DE APOYO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</si>
</sst>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4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O6" sqref="O6"/>
    </sheetView>
  </sheetViews>
  <sheetFormatPr baseColWidth="10" defaultRowHeight="14.4" x14ac:dyDescent="0.3"/>
  <cols>
    <col min="4" max="4" width="27.44140625" customWidth="1"/>
  </cols>
  <sheetData>
    <row r="1" spans="1:13" ht="6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ht="36.6" x14ac:dyDescent="0.3">
      <c r="A2" s="3">
        <v>1</v>
      </c>
      <c r="B2" s="4" t="s">
        <v>13</v>
      </c>
      <c r="C2" s="5" t="s">
        <v>14</v>
      </c>
      <c r="D2" s="6" t="s">
        <v>15</v>
      </c>
      <c r="E2" s="6" t="s">
        <v>15</v>
      </c>
      <c r="F2" s="6" t="s">
        <v>15</v>
      </c>
      <c r="G2" s="6" t="s">
        <v>15</v>
      </c>
      <c r="H2" s="6" t="s">
        <v>15</v>
      </c>
      <c r="I2" s="6" t="s">
        <v>15</v>
      </c>
      <c r="J2" s="6" t="s">
        <v>15</v>
      </c>
      <c r="K2" s="6" t="s">
        <v>15</v>
      </c>
      <c r="L2" s="6" t="s">
        <v>15</v>
      </c>
      <c r="M2" s="6" t="s">
        <v>15</v>
      </c>
    </row>
    <row r="3" spans="1:13" ht="48.6" x14ac:dyDescent="0.3">
      <c r="A3" s="3">
        <f>1+A2</f>
        <v>2</v>
      </c>
      <c r="B3" s="4" t="s">
        <v>16</v>
      </c>
      <c r="C3" s="5" t="s">
        <v>17</v>
      </c>
      <c r="D3" s="6" t="s">
        <v>18</v>
      </c>
      <c r="E3" s="7" t="s">
        <v>19</v>
      </c>
      <c r="F3" s="7">
        <v>7</v>
      </c>
      <c r="G3" s="8">
        <v>817</v>
      </c>
      <c r="H3" s="9">
        <f>+(G3*11)+30*27.23</f>
        <v>9803.9</v>
      </c>
      <c r="I3" s="8">
        <f>G3/12</f>
        <v>68.083333333333329</v>
      </c>
      <c r="J3" s="8">
        <f>460/12</f>
        <v>38.333333333333336</v>
      </c>
      <c r="K3" s="9">
        <v>0</v>
      </c>
      <c r="L3" s="9"/>
      <c r="M3" s="9">
        <f>H3+I3+J3</f>
        <v>9910.3166666666675</v>
      </c>
    </row>
    <row r="4" spans="1:13" s="15" customFormat="1" ht="36.6" x14ac:dyDescent="0.3">
      <c r="A4" s="10">
        <f t="shared" ref="A4:A7" si="0">1+A3</f>
        <v>3</v>
      </c>
      <c r="B4" s="11" t="s">
        <v>20</v>
      </c>
      <c r="C4" s="12" t="s">
        <v>21</v>
      </c>
      <c r="D4" s="13" t="s">
        <v>22</v>
      </c>
      <c r="E4" s="14" t="s">
        <v>19</v>
      </c>
      <c r="F4" s="14">
        <v>5</v>
      </c>
      <c r="G4" s="8">
        <v>675</v>
      </c>
      <c r="H4" s="9">
        <f>+(G4*11)+30*22.5</f>
        <v>8100</v>
      </c>
      <c r="I4" s="8">
        <f>G4/12</f>
        <v>56.25</v>
      </c>
      <c r="J4" s="8">
        <f>(460/12)</f>
        <v>38.333333333333336</v>
      </c>
      <c r="K4" s="8">
        <v>0</v>
      </c>
      <c r="L4" s="8"/>
      <c r="M4" s="8">
        <f>H4+I4+J4</f>
        <v>8194.5833333333339</v>
      </c>
    </row>
    <row r="5" spans="1:13" ht="36.6" x14ac:dyDescent="0.3">
      <c r="A5" s="3">
        <f t="shared" si="0"/>
        <v>4</v>
      </c>
      <c r="B5" s="4" t="s">
        <v>23</v>
      </c>
      <c r="C5" s="5" t="s">
        <v>24</v>
      </c>
      <c r="D5" s="6" t="s">
        <v>22</v>
      </c>
      <c r="E5" s="7" t="s">
        <v>19</v>
      </c>
      <c r="F5" s="7">
        <v>4</v>
      </c>
      <c r="G5" s="8">
        <v>622</v>
      </c>
      <c r="H5" s="9">
        <f>+(G5*11)+30*20.73</f>
        <v>7463.9</v>
      </c>
      <c r="I5" s="8">
        <f t="shared" ref="I4:I7" si="1">G5/12</f>
        <v>51.833333333333336</v>
      </c>
      <c r="J5" s="8">
        <f t="shared" ref="J5:J7" si="2">460/12</f>
        <v>38.333333333333336</v>
      </c>
      <c r="K5" s="9">
        <v>0</v>
      </c>
      <c r="L5" s="9"/>
      <c r="M5" s="9">
        <f t="shared" ref="M5:M7" si="3">H5+I5+J5</f>
        <v>7554.0666666666657</v>
      </c>
    </row>
    <row r="6" spans="1:13" ht="60.6" x14ac:dyDescent="0.3">
      <c r="A6" s="3">
        <f t="shared" si="0"/>
        <v>5</v>
      </c>
      <c r="B6" s="4" t="s">
        <v>25</v>
      </c>
      <c r="C6" s="5" t="s">
        <v>26</v>
      </c>
      <c r="D6" s="6" t="s">
        <v>22</v>
      </c>
      <c r="E6" s="7" t="s">
        <v>19</v>
      </c>
      <c r="F6" s="7">
        <v>4</v>
      </c>
      <c r="G6" s="8">
        <v>622</v>
      </c>
      <c r="H6" s="9">
        <f>+(G6*11)+30*20.73</f>
        <v>7463.9</v>
      </c>
      <c r="I6" s="8">
        <f t="shared" si="1"/>
        <v>51.833333333333336</v>
      </c>
      <c r="J6" s="8">
        <f t="shared" si="2"/>
        <v>38.333333333333336</v>
      </c>
      <c r="K6" s="9">
        <v>0</v>
      </c>
      <c r="L6" s="9">
        <v>0</v>
      </c>
      <c r="M6" s="9">
        <f t="shared" si="3"/>
        <v>7554.0666666666657</v>
      </c>
    </row>
    <row r="7" spans="1:13" ht="48.6" x14ac:dyDescent="0.3">
      <c r="A7" s="3">
        <f t="shared" si="0"/>
        <v>6</v>
      </c>
      <c r="B7" s="4" t="s">
        <v>27</v>
      </c>
      <c r="C7" s="5" t="s">
        <v>28</v>
      </c>
      <c r="D7" s="6" t="s">
        <v>22</v>
      </c>
      <c r="E7" s="7" t="s">
        <v>19</v>
      </c>
      <c r="F7" s="7">
        <v>1</v>
      </c>
      <c r="G7" s="8">
        <v>500</v>
      </c>
      <c r="H7" s="9">
        <f>+(G7*11)+30*16.66</f>
        <v>5999.8</v>
      </c>
      <c r="I7" s="8">
        <f t="shared" si="1"/>
        <v>41.666666666666664</v>
      </c>
      <c r="J7" s="8">
        <f t="shared" si="2"/>
        <v>38.333333333333336</v>
      </c>
      <c r="K7" s="9">
        <v>0</v>
      </c>
      <c r="L7" s="9"/>
      <c r="M7" s="9">
        <f t="shared" si="3"/>
        <v>6079.8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remuneraciones ingresos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Cecy</dc:creator>
  <cp:lastModifiedBy>Cecy</cp:lastModifiedBy>
  <dcterms:created xsi:type="dcterms:W3CDTF">2024-06-05T21:38:56Z</dcterms:created>
  <dcterms:modified xsi:type="dcterms:W3CDTF">2024-07-03T13:36:30Z</dcterms:modified>
</cp:coreProperties>
</file>